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\Desktop\THPTBC-SINH HOC-MA TRAN MTĐT KTGHKI-2023\"/>
    </mc:Choice>
  </mc:AlternateContent>
  <xr:revisionPtr revIDLastSave="0" documentId="8_{52C1E352-7C0C-41C2-A11F-1D2043E9CB0B}" xr6:coauthVersionLast="36" xr6:coauthVersionMax="36" xr10:uidLastSave="{00000000-0000-0000-0000-000000000000}"/>
  <bookViews>
    <workbookView xWindow="0" yWindow="0" windowWidth="20490" windowHeight="781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T18" i="1" l="1"/>
  <c r="T17" i="1"/>
  <c r="X16" i="1"/>
  <c r="U16" i="1"/>
  <c r="T16" i="1"/>
  <c r="S16" i="1"/>
  <c r="O16" i="1"/>
  <c r="K16" i="1"/>
  <c r="G16" i="1"/>
  <c r="U15" i="1"/>
  <c r="T15" i="1"/>
  <c r="S15" i="1"/>
  <c r="O15" i="1"/>
  <c r="K15" i="1"/>
  <c r="G15" i="1"/>
  <c r="E15" i="1"/>
  <c r="U14" i="1"/>
  <c r="T14" i="1"/>
  <c r="V14" i="1" s="1"/>
  <c r="S14" i="1"/>
  <c r="Q14" i="1"/>
  <c r="O14" i="1"/>
  <c r="K14" i="1"/>
  <c r="X14" i="1" s="1"/>
  <c r="U13" i="1"/>
  <c r="T13" i="1"/>
  <c r="V13" i="1" s="1"/>
  <c r="X13" i="1"/>
  <c r="G13" i="1"/>
  <c r="U12" i="1"/>
  <c r="T12" i="1"/>
  <c r="S12" i="1"/>
  <c r="Q12" i="1"/>
  <c r="O12" i="1"/>
  <c r="K12" i="1"/>
  <c r="G12" i="1"/>
  <c r="U11" i="1"/>
  <c r="T11" i="1"/>
  <c r="V11" i="1" s="1"/>
  <c r="S11" i="1"/>
  <c r="Q11" i="1"/>
  <c r="O11" i="1"/>
  <c r="K11" i="1"/>
  <c r="G11" i="1"/>
  <c r="U10" i="1"/>
  <c r="T10" i="1"/>
  <c r="V10" i="1" s="1"/>
  <c r="S10" i="1"/>
  <c r="Q10" i="1"/>
  <c r="O10" i="1"/>
  <c r="K10" i="1"/>
  <c r="G10" i="1"/>
  <c r="U9" i="1"/>
  <c r="T9" i="1"/>
  <c r="S9" i="1"/>
  <c r="Q9" i="1"/>
  <c r="O9" i="1"/>
  <c r="K9" i="1"/>
  <c r="X15" i="1" l="1"/>
  <c r="V15" i="1"/>
  <c r="V16" i="1"/>
  <c r="V9" i="1"/>
  <c r="X10" i="1"/>
  <c r="X11" i="1"/>
  <c r="X12" i="1"/>
  <c r="V12" i="1"/>
</calcChain>
</file>

<file path=xl/sharedStrings.xml><?xml version="1.0" encoding="utf-8"?>
<sst xmlns="http://schemas.openxmlformats.org/spreadsheetml/2006/main" count="59" uniqueCount="43">
  <si>
    <t>MÔN SINH HỌC - KHỐI: 12</t>
  </si>
  <si>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</si>
  <si>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</si>
  <si>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</si>
  <si>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</si>
  <si>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</si>
  <si>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</si>
  <si>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</si>
  <si>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CHUẨN KIẾN THỨC KĨ NĂNG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</si>
  <si>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</si>
  <si>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</si>
  <si>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</si>
  <si>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</si>
  <si>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</si>
  <si>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</si>
  <si>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</si>
  <si>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</si>
  <si>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</si>
  <si>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Gen, mã di truyền</t>
  </si>
  <si>
    <t>- Liệt kê được các loại đơn phân, các liên kết có trong ADN.</t>
  </si>
  <si>
    <t>Nhân đôi ADN</t>
  </si>
  <si>
    <t>Nắm được trình tự các bước nhân đôi. Hiểu được cơ chế nhân đôi</t>
  </si>
  <si>
    <t xml:space="preserve">Cơ chế biểu hiện gen thành tính trạng (phiên mã, dịch mã) </t>
  </si>
  <si>
    <t xml:space="preserve">Phân biệt được sự tổng hợp các mạch ADN mới trên 2 mạch của phân tử ADN gốc.
các mạch, số lượng mạch đơn có nguồn gốc khác nhau trong quá trình nhân đôi ADN.
</t>
  </si>
  <si>
    <t>7,5%</t>
  </si>
  <si>
    <t>Điều hòa hoạt động gen</t>
  </si>
  <si>
    <t>Nêu (tái hiện) được vai trò của gen điều hòa trong điều hòa hoạt động gen.</t>
  </si>
  <si>
    <t>2,5%</t>
  </si>
  <si>
    <t>Đột biến gen</t>
  </si>
  <si>
    <t>Đặc trưng của bộ nhiễm sắ́c thể (hình thái, cấu trúc, số lượng)</t>
  </si>
  <si>
    <t>nêu được cấu trúc hiển vi và cấu trúc siêu hiển vi của nhiễm sắ́c thể.- Nêu (nhận dạng) được các thể đột biến số lượng nhiễm sắc thể.</t>
  </si>
  <si>
    <t>Đột biến cấu trúc nhiễm sắ́c thể</t>
  </si>
  <si>
    <t xml:space="preserve">Nêu (nhận dạng) được khái niệm các dạng đột biến cấu trúc nhiễm sắc thể. 
- Tính được số lượng nhiễm sắc thể trong các tế bào (n), (2n), (2n + 1), (2n – 1), (3n), (4n), (2nAA + 2nBB).
- Tính được số loại thể đột biến lệch bội.
</t>
  </si>
  <si>
    <t>Đột biến số lượng nhiễm sắ́c thể</t>
  </si>
  <si>
    <t>Tính toán được số NST, số thể đột biến số lượng và cấu trúc NST.</t>
  </si>
  <si>
    <t>Quy luật Menden: Quy luật phân li</t>
  </si>
  <si>
    <t>Nhận biết được đối tượng nghiên cứu của Menden.</t>
  </si>
  <si>
    <t>Quy luật Menden: Quy luật phân li độc lập</t>
  </si>
  <si>
    <t xml:space="preserve">Nhận dạng được nội dung quy luật phân li và quy luật phân li độc lập.
- Nhận dạng được các công thức chung của quy luật phân li độc lập hai cặp tính trạng.
</t>
  </si>
  <si>
    <t>Số lượng câu hỏi và thời gian phần TN và TL</t>
  </si>
  <si>
    <t>Tổng số lượng câu hỏi theo từng mức độ</t>
  </si>
  <si>
    <t xml:space="preserve">Tỉ lệ % </t>
  </si>
  <si>
    <t>MA TRẬN ĐỀ KIỂM TRA GIỮAI HỌC KÌ 1 *** NĂM HỌC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</si>
</sst>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0"/>
      <color rgb="FF0000FF"/>
      <name val="Times New Roman"/>
      <charset val="134"/>
    </font>
    <font>
      <b/>
      <sz val="10"/>
      <color rgb="FFFF0000"/>
      <name val="Times New Roman"/>
      <charset val="13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9" fontId="10" fillId="2" borderId="9" xfId="1" applyNumberFormat="1" applyFont="1" applyFill="1" applyBorder="1" applyAlignment="1">
      <alignment horizontal="center" vertical="center" wrapText="1"/>
    </xf>
    <xf numFmtId="9" fontId="10" fillId="2" borderId="9" xfId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9" fontId="11" fillId="3" borderId="9" xfId="1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9" fontId="11" fillId="3" borderId="9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9" fontId="10" fillId="2" borderId="3" xfId="1" applyFont="1" applyFill="1" applyBorder="1" applyAlignment="1">
      <alignment horizontal="center" vertical="center" wrapText="1"/>
    </xf>
    <xf numFmtId="9" fontId="10" fillId="2" borderId="4" xfId="1" applyFont="1" applyFill="1" applyBorder="1" applyAlignment="1">
      <alignment horizontal="center" vertical="center" wrapText="1"/>
    </xf>
    <xf numFmtId="9" fontId="10" fillId="2" borderId="7" xfId="1" applyFont="1" applyFill="1" applyBorder="1" applyAlignment="1">
      <alignment horizontal="center" vertical="center" wrapText="1"/>
    </xf>
    <xf numFmtId="9" fontId="10" fillId="2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"/>
  <sheetViews>
    <sheetView tabSelected="1" topLeftCell="A20" zoomScale="85" zoomScaleNormal="85" workbookViewId="0">
      <selection activeCell="X20" sqref="X20"/>
    </sheetView>
  </sheetViews>
  <sheetFormatPr defaultColWidth="9" defaultRowHeight="15"/>
  <cols>
    <col min="1" max="1" width="5" customWidth="1"/>
    <col min="2" max="3" width="30" customWidth="1"/>
    <col min="4" max="24" width="5.42578125" customWidth="1"/>
  </cols>
  <sheetData>
    <row r="1" spans="1:24" ht="20.25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2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5.75" hidden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hidden="1">
      <c r="A4" s="2"/>
      <c r="B4" s="2"/>
      <c r="C4" s="2"/>
      <c r="D4" s="2"/>
      <c r="E4" s="2">
        <v>0.7</v>
      </c>
      <c r="F4" s="2"/>
      <c r="G4" s="2">
        <v>3.5</v>
      </c>
      <c r="H4" s="2"/>
      <c r="I4" s="2">
        <v>1</v>
      </c>
      <c r="J4" s="2"/>
      <c r="K4" s="2">
        <v>4</v>
      </c>
      <c r="L4" s="2"/>
      <c r="M4" s="2">
        <v>1.5</v>
      </c>
      <c r="N4" s="2"/>
      <c r="O4" s="2">
        <v>4.5</v>
      </c>
      <c r="P4" s="2"/>
      <c r="Q4" s="2">
        <v>2.5</v>
      </c>
      <c r="R4" s="2"/>
      <c r="S4" s="2">
        <v>6</v>
      </c>
      <c r="T4" s="2"/>
      <c r="U4" s="2"/>
      <c r="V4" s="2"/>
      <c r="W4" s="2"/>
      <c r="X4" s="2"/>
    </row>
    <row r="5" spans="1:24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8.600000000000001" customHeight="1">
      <c r="A6" s="40" t="s">
        <v>1</v>
      </c>
      <c r="B6" s="40" t="s">
        <v>2</v>
      </c>
      <c r="C6" s="3"/>
      <c r="D6" s="37" t="s">
        <v>3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  <c r="T6" s="46" t="s">
        <v>4</v>
      </c>
      <c r="U6" s="47"/>
      <c r="V6" s="43" t="s">
        <v>5</v>
      </c>
      <c r="W6" s="43" t="s">
        <v>6</v>
      </c>
      <c r="X6" s="43" t="s">
        <v>7</v>
      </c>
    </row>
    <row r="7" spans="1:24" ht="21.6" customHeight="1">
      <c r="A7" s="41"/>
      <c r="B7" s="41"/>
      <c r="C7" s="4" t="s">
        <v>8</v>
      </c>
      <c r="D7" s="37" t="s">
        <v>9</v>
      </c>
      <c r="E7" s="38"/>
      <c r="F7" s="38"/>
      <c r="G7" s="39"/>
      <c r="H7" s="37" t="s">
        <v>10</v>
      </c>
      <c r="I7" s="38"/>
      <c r="J7" s="38"/>
      <c r="K7" s="39"/>
      <c r="L7" s="37" t="s">
        <v>11</v>
      </c>
      <c r="M7" s="38"/>
      <c r="N7" s="38"/>
      <c r="O7" s="39"/>
      <c r="P7" s="37" t="s">
        <v>12</v>
      </c>
      <c r="Q7" s="38"/>
      <c r="R7" s="38"/>
      <c r="S7" s="39"/>
      <c r="T7" s="48"/>
      <c r="U7" s="49"/>
      <c r="V7" s="44"/>
      <c r="W7" s="44"/>
      <c r="X7" s="44"/>
    </row>
    <row r="8" spans="1:24" ht="38.25">
      <c r="A8" s="42"/>
      <c r="B8" s="42"/>
      <c r="C8" s="5"/>
      <c r="D8" s="6" t="s">
        <v>13</v>
      </c>
      <c r="E8" s="6" t="s">
        <v>14</v>
      </c>
      <c r="F8" s="6" t="s">
        <v>15</v>
      </c>
      <c r="G8" s="6" t="s">
        <v>14</v>
      </c>
      <c r="H8" s="6" t="s">
        <v>13</v>
      </c>
      <c r="I8" s="6" t="s">
        <v>14</v>
      </c>
      <c r="J8" s="6" t="s">
        <v>15</v>
      </c>
      <c r="K8" s="6" t="s">
        <v>14</v>
      </c>
      <c r="L8" s="6" t="s">
        <v>13</v>
      </c>
      <c r="M8" s="6" t="s">
        <v>14</v>
      </c>
      <c r="N8" s="6" t="s">
        <v>15</v>
      </c>
      <c r="O8" s="6" t="s">
        <v>14</v>
      </c>
      <c r="P8" s="6" t="s">
        <v>13</v>
      </c>
      <c r="Q8" s="6" t="s">
        <v>14</v>
      </c>
      <c r="R8" s="6" t="s">
        <v>15</v>
      </c>
      <c r="S8" s="6" t="s">
        <v>14</v>
      </c>
      <c r="T8" s="22" t="s">
        <v>16</v>
      </c>
      <c r="U8" s="22" t="s">
        <v>17</v>
      </c>
      <c r="V8" s="45"/>
      <c r="W8" s="45"/>
      <c r="X8" s="45"/>
    </row>
    <row r="9" spans="1:24" s="1" customFormat="1" ht="30.95" customHeight="1">
      <c r="A9" s="7">
        <v>1</v>
      </c>
      <c r="B9" s="8" t="s">
        <v>18</v>
      </c>
      <c r="C9" s="9" t="s">
        <v>19</v>
      </c>
      <c r="D9" s="10">
        <v>0</v>
      </c>
      <c r="E9" s="10">
        <v>0</v>
      </c>
      <c r="F9" s="10"/>
      <c r="G9" s="10">
        <v>0</v>
      </c>
      <c r="H9" s="11">
        <v>0</v>
      </c>
      <c r="I9" s="10">
        <v>0</v>
      </c>
      <c r="J9" s="10"/>
      <c r="K9" s="10">
        <f>J9*$K$4</f>
        <v>0</v>
      </c>
      <c r="L9" s="10">
        <v>1</v>
      </c>
      <c r="M9" s="10">
        <v>1</v>
      </c>
      <c r="N9" s="10"/>
      <c r="O9" s="10">
        <f>N9*$O$4</f>
        <v>0</v>
      </c>
      <c r="P9" s="10">
        <v>0</v>
      </c>
      <c r="Q9" s="10">
        <f>P9*$Q$4</f>
        <v>0</v>
      </c>
      <c r="R9" s="10"/>
      <c r="S9" s="10">
        <f>R9*$S$4</f>
        <v>0</v>
      </c>
      <c r="T9" s="19">
        <f>SUM(D9,H9,L9,P9)</f>
        <v>1</v>
      </c>
      <c r="U9" s="19">
        <f t="shared" ref="U9:U16" si="0">SUM(F9,J9,N9,R9)</f>
        <v>0</v>
      </c>
      <c r="V9" s="19">
        <f>SUM(T9:U9)</f>
        <v>1</v>
      </c>
      <c r="W9" s="23">
        <v>0.03</v>
      </c>
      <c r="X9" s="19">
        <v>1</v>
      </c>
    </row>
    <row r="10" spans="1:24" s="1" customFormat="1" ht="30.95" customHeight="1">
      <c r="A10" s="7">
        <v>2</v>
      </c>
      <c r="B10" s="8" t="s">
        <v>20</v>
      </c>
      <c r="C10" s="8" t="s">
        <v>21</v>
      </c>
      <c r="D10" s="10">
        <v>2</v>
      </c>
      <c r="E10" s="10">
        <v>1.4</v>
      </c>
      <c r="F10" s="10"/>
      <c r="G10" s="10">
        <f t="shared" ref="G10:G16" si="1">F10*$G$4</f>
        <v>0</v>
      </c>
      <c r="H10" s="10">
        <v>0</v>
      </c>
      <c r="I10" s="10">
        <v>0</v>
      </c>
      <c r="J10" s="10"/>
      <c r="K10" s="10">
        <f t="shared" ref="K10:K16" si="2">J10*$K$4</f>
        <v>0</v>
      </c>
      <c r="L10" s="10">
        <v>0</v>
      </c>
      <c r="M10" s="10">
        <v>0</v>
      </c>
      <c r="N10" s="10"/>
      <c r="O10" s="10">
        <f t="shared" ref="O10:O16" si="3">N10*$O$4</f>
        <v>0</v>
      </c>
      <c r="P10" s="10">
        <v>0</v>
      </c>
      <c r="Q10" s="10">
        <f t="shared" ref="Q10:Q14" si="4">P10*$Q$4</f>
        <v>0</v>
      </c>
      <c r="R10" s="10"/>
      <c r="S10" s="10">
        <f t="shared" ref="S10:S16" si="5">R10*$S$4</f>
        <v>0</v>
      </c>
      <c r="T10" s="19">
        <f t="shared" ref="T10:T18" si="6">SUM(D10,H10,L10,P10)</f>
        <v>2</v>
      </c>
      <c r="U10" s="19">
        <f t="shared" si="0"/>
        <v>0</v>
      </c>
      <c r="V10" s="19">
        <f t="shared" ref="V10:V16" si="7">SUM(T10:U10)</f>
        <v>2</v>
      </c>
      <c r="W10" s="23">
        <v>0.05</v>
      </c>
      <c r="X10" s="19">
        <f t="shared" ref="X10:X16" si="8">SUM(E10,G10,I10,K10,M10,O10,Q10,S10)</f>
        <v>1.4</v>
      </c>
    </row>
    <row r="11" spans="1:24" s="1" customFormat="1" ht="30.95" customHeight="1">
      <c r="A11" s="7">
        <v>3</v>
      </c>
      <c r="B11" s="8" t="s">
        <v>22</v>
      </c>
      <c r="C11" s="12" t="s">
        <v>23</v>
      </c>
      <c r="D11" s="10">
        <v>3</v>
      </c>
      <c r="E11" s="10">
        <v>2.1</v>
      </c>
      <c r="F11" s="10"/>
      <c r="G11" s="10">
        <f t="shared" si="1"/>
        <v>0</v>
      </c>
      <c r="H11" s="11">
        <v>2</v>
      </c>
      <c r="I11" s="10">
        <v>2</v>
      </c>
      <c r="J11" s="10"/>
      <c r="K11" s="10">
        <f t="shared" si="2"/>
        <v>0</v>
      </c>
      <c r="L11" s="11">
        <v>1</v>
      </c>
      <c r="M11" s="10">
        <v>1</v>
      </c>
      <c r="N11" s="10"/>
      <c r="O11" s="10">
        <f t="shared" si="3"/>
        <v>0</v>
      </c>
      <c r="P11" s="10">
        <v>0</v>
      </c>
      <c r="Q11" s="10">
        <f t="shared" si="4"/>
        <v>0</v>
      </c>
      <c r="R11" s="10"/>
      <c r="S11" s="10">
        <f t="shared" si="5"/>
        <v>0</v>
      </c>
      <c r="T11" s="19">
        <f t="shared" si="6"/>
        <v>6</v>
      </c>
      <c r="U11" s="19">
        <f t="shared" si="0"/>
        <v>0</v>
      </c>
      <c r="V11" s="19">
        <f t="shared" si="7"/>
        <v>6</v>
      </c>
      <c r="W11" s="24" t="s">
        <v>24</v>
      </c>
      <c r="X11" s="19">
        <f t="shared" si="8"/>
        <v>5.0999999999999996</v>
      </c>
    </row>
    <row r="12" spans="1:24" s="1" customFormat="1" ht="30.95" customHeight="1">
      <c r="A12" s="7">
        <v>4</v>
      </c>
      <c r="B12" s="13" t="s">
        <v>25</v>
      </c>
      <c r="C12" s="14" t="s">
        <v>26</v>
      </c>
      <c r="D12" s="10">
        <v>1</v>
      </c>
      <c r="E12" s="10">
        <v>0.7</v>
      </c>
      <c r="F12" s="10"/>
      <c r="G12" s="10">
        <f t="shared" si="1"/>
        <v>0</v>
      </c>
      <c r="H12" s="11">
        <v>2</v>
      </c>
      <c r="I12" s="10">
        <v>2</v>
      </c>
      <c r="J12" s="10"/>
      <c r="K12" s="10">
        <f t="shared" si="2"/>
        <v>0</v>
      </c>
      <c r="L12" s="10">
        <v>0</v>
      </c>
      <c r="M12" s="10">
        <v>0</v>
      </c>
      <c r="N12" s="10"/>
      <c r="O12" s="10">
        <f t="shared" si="3"/>
        <v>0</v>
      </c>
      <c r="P12" s="10">
        <v>0</v>
      </c>
      <c r="Q12" s="10">
        <f t="shared" si="4"/>
        <v>0</v>
      </c>
      <c r="R12" s="10"/>
      <c r="S12" s="10">
        <f t="shared" si="5"/>
        <v>0</v>
      </c>
      <c r="T12" s="19">
        <f t="shared" si="6"/>
        <v>3</v>
      </c>
      <c r="U12" s="19">
        <f t="shared" si="0"/>
        <v>0</v>
      </c>
      <c r="V12" s="19">
        <f t="shared" si="7"/>
        <v>3</v>
      </c>
      <c r="W12" s="24" t="s">
        <v>27</v>
      </c>
      <c r="X12" s="19">
        <f t="shared" si="8"/>
        <v>2.7</v>
      </c>
    </row>
    <row r="13" spans="1:24" s="1" customFormat="1" ht="30.95" customHeight="1">
      <c r="A13" s="7">
        <v>5</v>
      </c>
      <c r="B13" s="15" t="s">
        <v>28</v>
      </c>
      <c r="C13" s="15"/>
      <c r="D13" s="10">
        <v>0</v>
      </c>
      <c r="E13" s="10">
        <v>0</v>
      </c>
      <c r="F13" s="10"/>
      <c r="G13" s="10">
        <f t="shared" si="1"/>
        <v>0</v>
      </c>
      <c r="H13" s="10">
        <v>2</v>
      </c>
      <c r="I13" s="10">
        <v>2</v>
      </c>
      <c r="J13" s="10"/>
      <c r="K13" s="10">
        <v>0</v>
      </c>
      <c r="L13" s="10">
        <v>0</v>
      </c>
      <c r="M13" s="10">
        <v>0</v>
      </c>
      <c r="N13" s="10"/>
      <c r="O13" s="10">
        <v>0</v>
      </c>
      <c r="P13" s="10">
        <v>1</v>
      </c>
      <c r="Q13" s="10">
        <v>2.5</v>
      </c>
      <c r="R13" s="10"/>
      <c r="S13" s="10">
        <v>0</v>
      </c>
      <c r="T13" s="19">
        <f t="shared" si="6"/>
        <v>3</v>
      </c>
      <c r="U13" s="19">
        <f t="shared" si="0"/>
        <v>0</v>
      </c>
      <c r="V13" s="19">
        <f t="shared" si="7"/>
        <v>3</v>
      </c>
      <c r="W13" s="23">
        <v>0</v>
      </c>
      <c r="X13" s="19">
        <f t="shared" si="8"/>
        <v>4.5</v>
      </c>
    </row>
    <row r="14" spans="1:24" s="1" customFormat="1" ht="30.95" customHeight="1">
      <c r="A14" s="7">
        <v>6</v>
      </c>
      <c r="B14" s="8" t="s">
        <v>29</v>
      </c>
      <c r="C14" s="8" t="s">
        <v>30</v>
      </c>
      <c r="D14" s="10">
        <v>3</v>
      </c>
      <c r="E14" s="10">
        <v>2.1</v>
      </c>
      <c r="F14" s="10"/>
      <c r="G14" s="10">
        <v>0</v>
      </c>
      <c r="H14" s="10">
        <v>1</v>
      </c>
      <c r="I14" s="10">
        <v>1</v>
      </c>
      <c r="J14" s="10"/>
      <c r="K14" s="10">
        <f t="shared" si="2"/>
        <v>0</v>
      </c>
      <c r="L14" s="10">
        <v>0</v>
      </c>
      <c r="M14" s="10">
        <v>0</v>
      </c>
      <c r="N14" s="10"/>
      <c r="O14" s="10">
        <f t="shared" si="3"/>
        <v>0</v>
      </c>
      <c r="P14" s="10">
        <v>0</v>
      </c>
      <c r="Q14" s="10">
        <f t="shared" si="4"/>
        <v>0</v>
      </c>
      <c r="R14" s="10"/>
      <c r="S14" s="10">
        <f t="shared" si="5"/>
        <v>0</v>
      </c>
      <c r="T14" s="19">
        <f t="shared" si="6"/>
        <v>4</v>
      </c>
      <c r="U14" s="19">
        <f t="shared" si="0"/>
        <v>0</v>
      </c>
      <c r="V14" s="19">
        <f t="shared" si="7"/>
        <v>4</v>
      </c>
      <c r="W14" s="23">
        <v>0.05</v>
      </c>
      <c r="X14" s="19">
        <f t="shared" si="8"/>
        <v>3.1</v>
      </c>
    </row>
    <row r="15" spans="1:24" s="1" customFormat="1" ht="30.95" customHeight="1">
      <c r="A15" s="7">
        <v>7</v>
      </c>
      <c r="B15" s="8" t="s">
        <v>31</v>
      </c>
      <c r="C15" s="8" t="s">
        <v>32</v>
      </c>
      <c r="D15" s="10">
        <v>1</v>
      </c>
      <c r="E15" s="10">
        <f t="shared" ref="E15" si="9">D15*$E$4</f>
        <v>0.7</v>
      </c>
      <c r="F15" s="10"/>
      <c r="G15" s="10">
        <f t="shared" si="1"/>
        <v>0</v>
      </c>
      <c r="H15" s="10">
        <v>1</v>
      </c>
      <c r="I15" s="10">
        <v>1</v>
      </c>
      <c r="J15" s="10"/>
      <c r="K15" s="10">
        <f t="shared" si="2"/>
        <v>0</v>
      </c>
      <c r="L15" s="10">
        <v>1</v>
      </c>
      <c r="M15" s="10">
        <v>2</v>
      </c>
      <c r="N15" s="10"/>
      <c r="O15" s="10">
        <f t="shared" si="3"/>
        <v>0</v>
      </c>
      <c r="P15" s="10">
        <v>1</v>
      </c>
      <c r="Q15" s="10">
        <v>2.5</v>
      </c>
      <c r="R15" s="10"/>
      <c r="S15" s="10">
        <f t="shared" si="5"/>
        <v>0</v>
      </c>
      <c r="T15" s="19">
        <f t="shared" si="6"/>
        <v>4</v>
      </c>
      <c r="U15" s="19">
        <f t="shared" si="0"/>
        <v>0</v>
      </c>
      <c r="V15" s="19">
        <f t="shared" si="7"/>
        <v>4</v>
      </c>
      <c r="W15" s="24" t="s">
        <v>27</v>
      </c>
      <c r="X15" s="19">
        <f t="shared" si="8"/>
        <v>6.2</v>
      </c>
    </row>
    <row r="16" spans="1:24" s="1" customFormat="1" ht="30.95" customHeight="1">
      <c r="A16" s="7">
        <v>8</v>
      </c>
      <c r="B16" s="8" t="s">
        <v>33</v>
      </c>
      <c r="C16" s="9" t="s">
        <v>34</v>
      </c>
      <c r="D16" s="10">
        <v>2</v>
      </c>
      <c r="E16" s="10">
        <v>1.4</v>
      </c>
      <c r="F16" s="10"/>
      <c r="G16" s="10">
        <f t="shared" si="1"/>
        <v>0</v>
      </c>
      <c r="H16" s="11">
        <v>2</v>
      </c>
      <c r="I16" s="10">
        <v>2</v>
      </c>
      <c r="J16" s="10"/>
      <c r="K16" s="10">
        <f t="shared" si="2"/>
        <v>0</v>
      </c>
      <c r="L16" s="10">
        <v>1</v>
      </c>
      <c r="M16" s="10">
        <v>1.5</v>
      </c>
      <c r="N16" s="10"/>
      <c r="O16" s="10">
        <f t="shared" si="3"/>
        <v>0</v>
      </c>
      <c r="P16" s="10">
        <v>1</v>
      </c>
      <c r="Q16" s="10">
        <v>2.5</v>
      </c>
      <c r="R16" s="10"/>
      <c r="S16" s="10">
        <f t="shared" si="5"/>
        <v>0</v>
      </c>
      <c r="T16" s="19">
        <f t="shared" si="6"/>
        <v>6</v>
      </c>
      <c r="U16" s="19">
        <f t="shared" si="0"/>
        <v>0</v>
      </c>
      <c r="V16" s="19">
        <f t="shared" si="7"/>
        <v>6</v>
      </c>
      <c r="W16" s="24" t="s">
        <v>24</v>
      </c>
      <c r="X16" s="19">
        <f t="shared" si="8"/>
        <v>7.4</v>
      </c>
    </row>
    <row r="17" spans="1:24" s="1" customFormat="1" ht="30.95" customHeight="1">
      <c r="A17" s="7">
        <v>9</v>
      </c>
      <c r="B17" s="8" t="s">
        <v>35</v>
      </c>
      <c r="C17" s="9" t="s">
        <v>36</v>
      </c>
      <c r="D17" s="10">
        <v>3</v>
      </c>
      <c r="E17" s="10">
        <v>2.1</v>
      </c>
      <c r="F17" s="10"/>
      <c r="G17" s="10">
        <v>0</v>
      </c>
      <c r="H17" s="10">
        <v>1</v>
      </c>
      <c r="I17" s="10">
        <v>1</v>
      </c>
      <c r="J17" s="10"/>
      <c r="K17" s="10">
        <v>0</v>
      </c>
      <c r="L17" s="11">
        <v>1</v>
      </c>
      <c r="M17" s="10">
        <v>1.5</v>
      </c>
      <c r="N17" s="10"/>
      <c r="O17" s="10">
        <v>0</v>
      </c>
      <c r="P17" s="10">
        <v>0</v>
      </c>
      <c r="Q17" s="10">
        <v>0</v>
      </c>
      <c r="R17" s="10"/>
      <c r="S17" s="10">
        <v>0</v>
      </c>
      <c r="T17" s="19">
        <f t="shared" si="6"/>
        <v>5</v>
      </c>
      <c r="U17" s="19">
        <v>0</v>
      </c>
      <c r="V17" s="19">
        <v>5</v>
      </c>
      <c r="W17" s="23">
        <v>0.05</v>
      </c>
      <c r="X17" s="19">
        <v>4.5999999999999996</v>
      </c>
    </row>
    <row r="18" spans="1:24" s="1" customFormat="1" ht="30.95" customHeight="1">
      <c r="A18" s="7">
        <v>10</v>
      </c>
      <c r="B18" s="8" t="s">
        <v>37</v>
      </c>
      <c r="C18" s="12" t="s">
        <v>38</v>
      </c>
      <c r="D18" s="10">
        <v>1</v>
      </c>
      <c r="E18" s="10">
        <v>0.7</v>
      </c>
      <c r="F18" s="10"/>
      <c r="G18" s="10">
        <v>0</v>
      </c>
      <c r="H18" s="11">
        <v>1</v>
      </c>
      <c r="I18" s="10">
        <v>1</v>
      </c>
      <c r="J18" s="10"/>
      <c r="K18" s="10">
        <v>0</v>
      </c>
      <c r="L18" s="11">
        <v>3</v>
      </c>
      <c r="M18" s="10">
        <v>5</v>
      </c>
      <c r="N18" s="10"/>
      <c r="O18" s="10">
        <v>0</v>
      </c>
      <c r="P18" s="10">
        <v>1</v>
      </c>
      <c r="Q18" s="10">
        <v>2.5</v>
      </c>
      <c r="R18" s="10"/>
      <c r="S18" s="10">
        <v>0</v>
      </c>
      <c r="T18" s="19">
        <f t="shared" si="6"/>
        <v>6</v>
      </c>
      <c r="U18" s="19">
        <v>0</v>
      </c>
      <c r="V18" s="19">
        <v>6</v>
      </c>
      <c r="W18" s="24" t="s">
        <v>24</v>
      </c>
      <c r="X18" s="19">
        <v>9.1999999999999993</v>
      </c>
    </row>
    <row r="19" spans="1:24" s="1" customFormat="1" ht="30.95" customHeight="1">
      <c r="A19" s="17"/>
      <c r="B19" s="18" t="s">
        <v>39</v>
      </c>
      <c r="C19" s="16"/>
      <c r="D19" s="19">
        <v>16</v>
      </c>
      <c r="E19" s="19"/>
      <c r="F19" s="19"/>
      <c r="G19" s="19"/>
      <c r="H19" s="19">
        <v>12</v>
      </c>
      <c r="I19" s="19"/>
      <c r="J19" s="19"/>
      <c r="K19" s="19"/>
      <c r="L19" s="19">
        <v>6</v>
      </c>
      <c r="M19" s="19"/>
      <c r="N19" s="19"/>
      <c r="O19" s="19"/>
      <c r="P19" s="19">
        <v>2</v>
      </c>
      <c r="Q19" s="19"/>
      <c r="R19" s="19"/>
      <c r="S19" s="19"/>
      <c r="T19" s="25">
        <v>40</v>
      </c>
      <c r="U19" s="25">
        <v>0</v>
      </c>
      <c r="V19" s="25">
        <v>40</v>
      </c>
      <c r="W19" s="26">
        <v>1</v>
      </c>
      <c r="X19" s="27">
        <v>45</v>
      </c>
    </row>
    <row r="20" spans="1:24" s="1" customFormat="1" ht="30.95" customHeight="1">
      <c r="A20" s="20"/>
      <c r="B20" s="18" t="s">
        <v>40</v>
      </c>
      <c r="C20" s="21"/>
      <c r="D20" s="29">
        <v>16</v>
      </c>
      <c r="E20" s="30"/>
      <c r="F20" s="30"/>
      <c r="G20" s="31"/>
      <c r="H20" s="29">
        <v>12</v>
      </c>
      <c r="I20" s="30"/>
      <c r="J20" s="30"/>
      <c r="K20" s="31"/>
      <c r="L20" s="29">
        <v>8</v>
      </c>
      <c r="M20" s="30"/>
      <c r="N20" s="30"/>
      <c r="O20" s="31"/>
      <c r="P20" s="29">
        <v>4</v>
      </c>
      <c r="Q20" s="30"/>
      <c r="R20" s="30"/>
      <c r="S20" s="31"/>
      <c r="T20" s="25"/>
      <c r="U20" s="25"/>
      <c r="V20" s="25"/>
      <c r="W20" s="25"/>
      <c r="X20" s="25"/>
    </row>
    <row r="21" spans="1:24" s="1" customFormat="1" ht="30.95" customHeight="1">
      <c r="A21" s="20"/>
      <c r="B21" s="18" t="s">
        <v>41</v>
      </c>
      <c r="C21" s="21"/>
      <c r="D21" s="32">
        <v>0.4</v>
      </c>
      <c r="E21" s="33"/>
      <c r="F21" s="33"/>
      <c r="G21" s="34"/>
      <c r="H21" s="32">
        <v>0.3</v>
      </c>
      <c r="I21" s="33"/>
      <c r="J21" s="33"/>
      <c r="K21" s="34"/>
      <c r="L21" s="35">
        <v>0.2</v>
      </c>
      <c r="M21" s="33"/>
      <c r="N21" s="33"/>
      <c r="O21" s="34"/>
      <c r="P21" s="35">
        <v>0.1</v>
      </c>
      <c r="Q21" s="33"/>
      <c r="R21" s="33"/>
      <c r="S21" s="34"/>
      <c r="T21" s="25"/>
      <c r="U21" s="25"/>
      <c r="V21" s="25"/>
      <c r="W21" s="28">
        <v>1</v>
      </c>
      <c r="X21" s="25"/>
    </row>
  </sheetData>
  <mergeCells count="21">
    <mergeCell ref="A1:X1"/>
    <mergeCell ref="A2:X2"/>
    <mergeCell ref="D6:S6"/>
    <mergeCell ref="D7:G7"/>
    <mergeCell ref="H7:K7"/>
    <mergeCell ref="L7:O7"/>
    <mergeCell ref="P7:S7"/>
    <mergeCell ref="A6:A8"/>
    <mergeCell ref="B6:B8"/>
    <mergeCell ref="V6:V8"/>
    <mergeCell ref="W6:W8"/>
    <mergeCell ref="X6:X8"/>
    <mergeCell ref="T6:U7"/>
    <mergeCell ref="D20:G20"/>
    <mergeCell ref="H20:K20"/>
    <mergeCell ref="L20:O20"/>
    <mergeCell ref="P20:S20"/>
    <mergeCell ref="D21:G21"/>
    <mergeCell ref="H21:K21"/>
    <mergeCell ref="L21:O21"/>
    <mergeCell ref="P21:S21"/>
  </mergeCells>
  <pageMargins left="0" right="0" top="0.25" bottom="0.2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</dc:creator>
  <cp:lastModifiedBy>Admin</cp:lastModifiedBy>
  <cp:lastPrinted>2020-10-11T04:13:00Z</cp:lastPrinted>
  <dcterms:created xsi:type="dcterms:W3CDTF">2020-10-11T03:21:00Z</dcterms:created>
  <dcterms:modified xsi:type="dcterms:W3CDTF">2023-10-22T13:06:18Z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494FDA40F7C44598B294ABF2684435E6</vt:lpwstr>
  </property>
  <property fmtid="{D5CDD505-2E9C-101B-9397-08002B2CF9AE}" pid="3" name="KSOProductBuildVer">
    <vt:lpwstr>1033-11.2.0.11440</vt:lpwstr>
  </property>
</Properties>
</file>